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30.1.20\daie\Analistas 2024\Evidencias GM\BOLETIN\"/>
    </mc:Choice>
  </mc:AlternateContent>
  <xr:revisionPtr revIDLastSave="0" documentId="13_ncr:1_{52423D17-BFD4-4117-BC31-4E006F77E9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letin 50" sheetId="1" r:id="rId1"/>
  </sheets>
  <definedNames>
    <definedName name="_xlnm._FilterDatabase" localSheetId="0" hidden="1">'Boletin 50'!$A$83:$B$83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4" i="1"/>
  <c r="C29" i="1" s="1"/>
  <c r="C32" i="1" l="1"/>
  <c r="C31" i="1"/>
  <c r="C30" i="1"/>
  <c r="B151" i="1"/>
  <c r="B150" i="1" l="1"/>
  <c r="B107" i="1"/>
  <c r="B15" i="1" l="1"/>
  <c r="C10" i="1" s="1"/>
  <c r="C11" i="1" l="1"/>
  <c r="C8" i="1"/>
  <c r="C13" i="1"/>
  <c r="C9" i="1"/>
  <c r="C12" i="1"/>
  <c r="C14" i="1"/>
  <c r="C15" i="1" l="1"/>
  <c r="B57" i="1"/>
  <c r="C56" i="1" l="1"/>
  <c r="C57" i="1"/>
  <c r="C55" i="1"/>
  <c r="B152" i="1" l="1"/>
  <c r="C158" i="1"/>
  <c r="B158" i="1"/>
  <c r="C163" i="1" l="1"/>
  <c r="B163" i="1"/>
  <c r="B126" i="1" l="1"/>
  <c r="B51" i="1"/>
  <c r="C49" i="1" l="1"/>
  <c r="C50" i="1"/>
  <c r="C51" i="1"/>
  <c r="C48" i="1"/>
  <c r="C47" i="1"/>
  <c r="B67" i="1" l="1"/>
  <c r="B44" i="1"/>
  <c r="C42" i="1" l="1"/>
  <c r="C44" i="1"/>
  <c r="C43" i="1"/>
</calcChain>
</file>

<file path=xl/sharedStrings.xml><?xml version="1.0" encoding="utf-8"?>
<sst xmlns="http://schemas.openxmlformats.org/spreadsheetml/2006/main" count="105" uniqueCount="63">
  <si>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</si>
  <si>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</si>
  <si>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</si>
  <si>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</si>
  <si>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</si>
  <si>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</si>
  <si>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</si>
  <si>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</si>
  <si>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</si>
  <si>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</si>
  <si>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</si>
  <si>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</si>
  <si>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</si>
  <si>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</si>
  <si>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</si>
  <si>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</si>
  <si>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Incompleta</t>
  </si>
  <si>
    <t>Depto. Políticas Normas y Procedimientos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</si>
  <si>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</si>
  <si>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</si>
  <si>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</si>
  <si>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</si>
  <si>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</si>
  <si>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</si>
  <si>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</si>
  <si>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</si>
  <si>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</si>
  <si>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</si>
  <si>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</si>
  <si>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</si>
  <si>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</si>
  <si>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</si>
  <si>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</si>
  <si>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</si>
  <si>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</si>
  <si>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</si>
  <si>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</si>
  <si>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</si>
  <si>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</si>
  <si>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Empresa no acogida a la Ley 187-17</t>
  </si>
  <si>
    <t>SERVIDORES PUBLICOS</t>
  </si>
  <si>
    <t>MIPYME Certificada</t>
  </si>
  <si>
    <t>Persona física</t>
  </si>
  <si>
    <t>Depto. Monitoreo y Análisis de Datos</t>
  </si>
  <si>
    <t>Base Legal (Solicitude de Leyes)</t>
  </si>
  <si>
    <t xml:space="preserve">Depto. Gestión de Proveedores </t>
  </si>
  <si>
    <t>Depto. Investigaciones y reclamos</t>
  </si>
  <si>
    <t>SAN CRISTÓBAL</t>
  </si>
  <si>
    <t>Licitación Pública Internacional</t>
  </si>
  <si>
    <t>RRHH</t>
  </si>
  <si>
    <t xml:space="preserve">Finaciero </t>
  </si>
  <si>
    <t>Verificación del SNCP</t>
  </si>
  <si>
    <t>#53</t>
  </si>
  <si>
    <t>T3-2024</t>
  </si>
  <si>
    <t>Sorteo de Obras</t>
  </si>
  <si>
    <t>No Especificada</t>
  </si>
  <si>
    <t>INSTITUTO NACIONAL DE BIENESTAR ESTUDIANTIL</t>
  </si>
  <si>
    <t>Ministerio de la Vivienda, Hábitat y Edificaciones</t>
  </si>
  <si>
    <t>Programa de Medicamentos Esenciales</t>
  </si>
  <si>
    <t>Ministerio de Educación</t>
  </si>
  <si>
    <t>Empresa de Distribución Eléctrica del Norte</t>
  </si>
  <si>
    <t>Implementación</t>
  </si>
  <si>
    <t xml:space="preserve">Declinadas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</si>
</sst>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  <xf numFmtId="8" fontId="0" fillId="0" borderId="0" xfId="0" applyNumberFormat="1"/>
  </cellXfs>
  <cellStyles count="4">
    <cellStyle name="Accent1" xfId="2" builtinId="29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</a:t>
            </a:r>
            <a:r>
              <a:rPr lang="en-US" sz="1600" baseline="0"/>
              <a:t> julio - septiembre 2024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50'!$A$8:$A$14</c:f>
              <c:strCache>
                <c:ptCount val="7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Comparación de Precios</c:v>
                </c:pt>
                <c:pt idx="3">
                  <c:v>Compras Menores</c:v>
                </c:pt>
                <c:pt idx="4">
                  <c:v>Subasta Inversa</c:v>
                </c:pt>
                <c:pt idx="5">
                  <c:v>Compras por Debajo del Umbral</c:v>
                </c:pt>
                <c:pt idx="6">
                  <c:v>Sorteo de Obras</c:v>
                </c:pt>
              </c:strCache>
            </c:strRef>
          </c:cat>
          <c:val>
            <c:numRef>
              <c:f>'Boletin 50'!$B$8:$B$14</c:f>
              <c:numCache>
                <c:formatCode>#,##0</c:formatCode>
                <c:ptCount val="7"/>
                <c:pt idx="0">
                  <c:v>59425</c:v>
                </c:pt>
                <c:pt idx="1">
                  <c:v>11811</c:v>
                </c:pt>
                <c:pt idx="2">
                  <c:v>4038</c:v>
                </c:pt>
                <c:pt idx="3">
                  <c:v>3603</c:v>
                </c:pt>
                <c:pt idx="4">
                  <c:v>1569</c:v>
                </c:pt>
                <c:pt idx="5">
                  <c:v>1161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</a:t>
            </a:r>
            <a:r>
              <a:rPr lang="es-DO" b="1" baseline="0"/>
              <a:t> julio - septiembre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50'!$A$219:$A$220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50'!$B$219:$B$220</c:f>
              <c:numCache>
                <c:formatCode>General</c:formatCode>
                <c:ptCount val="2"/>
                <c:pt idx="0">
                  <c:v>47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julio - septiembre 2024 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50'!$A$29:$A$33</c:f>
              <c:strCache>
                <c:ptCount val="5"/>
                <c:pt idx="0">
                  <c:v>No Especificada</c:v>
                </c:pt>
                <c:pt idx="1">
                  <c:v>DISTRITO NACIONAL</c:v>
                </c:pt>
                <c:pt idx="2">
                  <c:v>SANTO DOMINGO</c:v>
                </c:pt>
                <c:pt idx="3">
                  <c:v>SANTIAGO</c:v>
                </c:pt>
                <c:pt idx="4">
                  <c:v>SAN CRISTÓBAL</c:v>
                </c:pt>
              </c:strCache>
            </c:strRef>
          </c:cat>
          <c:val>
            <c:numRef>
              <c:f>'Boletin 50'!$B$29:$B$33</c:f>
              <c:numCache>
                <c:formatCode>#,##0.00</c:formatCode>
                <c:ptCount val="5"/>
                <c:pt idx="0">
                  <c:v>32569699804</c:v>
                </c:pt>
                <c:pt idx="1">
                  <c:v>24364346025</c:v>
                </c:pt>
                <c:pt idx="2">
                  <c:v>13237829380</c:v>
                </c:pt>
                <c:pt idx="3">
                  <c:v>4347057554</c:v>
                </c:pt>
                <c:pt idx="4">
                  <c:v>647071259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julio - septiembre 2024 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50'!$A$84:$A$91</c:f>
              <c:strCache>
                <c:ptCount val="8"/>
                <c:pt idx="0">
                  <c:v>Sorteo de Obras</c:v>
                </c:pt>
                <c:pt idx="1">
                  <c:v>Licitación Pública Internacional</c:v>
                </c:pt>
                <c:pt idx="2">
                  <c:v>Subasta Inversa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50'!$B$84:$B$91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29</c:v>
                </c:pt>
                <c:pt idx="3">
                  <c:v>235</c:v>
                </c:pt>
                <c:pt idx="4">
                  <c:v>627</c:v>
                </c:pt>
                <c:pt idx="5">
                  <c:v>653</c:v>
                </c:pt>
                <c:pt idx="6">
                  <c:v>4706</c:v>
                </c:pt>
                <c:pt idx="7">
                  <c:v>10320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septiembre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50'!$A$122:$A$125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 Certificada</c:v>
                </c:pt>
                <c:pt idx="3">
                  <c:v>Persona física</c:v>
                </c:pt>
              </c:strCache>
            </c:strRef>
          </c:cat>
          <c:val>
            <c:numRef>
              <c:f>'Boletin 50'!$B$122:$B$125</c:f>
              <c:numCache>
                <c:formatCode>#,##0_ ;\-#,##0\ </c:formatCode>
                <c:ptCount val="4"/>
                <c:pt idx="0">
                  <c:v>58246</c:v>
                </c:pt>
                <c:pt idx="1">
                  <c:v>871</c:v>
                </c:pt>
                <c:pt idx="2">
                  <c:v>14551</c:v>
                </c:pt>
                <c:pt idx="3">
                  <c:v>48997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julio - septiembre 2024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50'!$A$150:$A$151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50'!$B$150:$B$151</c:f>
              <c:numCache>
                <c:formatCode>General</c:formatCode>
                <c:ptCount val="2"/>
                <c:pt idx="0">
                  <c:v>355</c:v>
                </c:pt>
                <c:pt idx="1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E-4FB8-A062-8862BCE56A9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74-4063-B6A2-F4958C71826D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E74-4063-B6A2-F4958C7182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E74-4063-B6A2-F4958C718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50'!$A$188:$A$198</c:f>
              <c:strCache>
                <c:ptCount val="11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 de Leyes)</c:v>
                </c:pt>
                <c:pt idx="4">
                  <c:v>RRHH</c:v>
                </c:pt>
                <c:pt idx="5">
                  <c:v>Depto. Gestión de Proveedores </c:v>
                </c:pt>
                <c:pt idx="6">
                  <c:v>Finaciero </c:v>
                </c:pt>
                <c:pt idx="7">
                  <c:v>Implementación</c:v>
                </c:pt>
                <c:pt idx="8">
                  <c:v>Verificación del SNCP</c:v>
                </c:pt>
                <c:pt idx="9">
                  <c:v>Depto. Investigaciones y reclamos</c:v>
                </c:pt>
                <c:pt idx="10">
                  <c:v>Declinadas </c:v>
                </c:pt>
              </c:strCache>
            </c:strRef>
          </c:cat>
          <c:val>
            <c:numRef>
              <c:f>'Boletin 50'!$B$188:$B$198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84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50'!$B$103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50'!$A$104:$A$106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50'!$B$104:$B$106</c:f>
              <c:numCache>
                <c:formatCode>#,##0</c:formatCode>
                <c:ptCount val="3"/>
                <c:pt idx="0">
                  <c:v>31104</c:v>
                </c:pt>
                <c:pt idx="1">
                  <c:v>87428</c:v>
                </c:pt>
                <c:pt idx="2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julio - septiembre 2024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50'!$A$62:$A$66</c:f>
              <c:strCache>
                <c:ptCount val="5"/>
                <c:pt idx="0">
                  <c:v>INSTITUTO NACIONAL DE BIENESTAR ESTUDIANTIL</c:v>
                </c:pt>
                <c:pt idx="1">
                  <c:v>Ministerio de la Vivienda, Hábitat y Edificaciones</c:v>
                </c:pt>
                <c:pt idx="2">
                  <c:v>Programa de Medicamentos Esenciales</c:v>
                </c:pt>
                <c:pt idx="3">
                  <c:v>Ministerio de Educación</c:v>
                </c:pt>
                <c:pt idx="4">
                  <c:v>Empresa de Distribución Eléctrica del Norte</c:v>
                </c:pt>
              </c:strCache>
            </c:strRef>
          </c:cat>
          <c:val>
            <c:numRef>
              <c:f>'Boletin 50'!$B$62:$B$66</c:f>
              <c:numCache>
                <c:formatCode>#,##0.00</c:formatCode>
                <c:ptCount val="5"/>
                <c:pt idx="0">
                  <c:v>34800997896</c:v>
                </c:pt>
                <c:pt idx="1">
                  <c:v>10327958615</c:v>
                </c:pt>
                <c:pt idx="2">
                  <c:v>3542844270</c:v>
                </c:pt>
                <c:pt idx="3">
                  <c:v>3426733447</c:v>
                </c:pt>
                <c:pt idx="4">
                  <c:v>2431585596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junio - septiembre 2024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50'!$B$162:$C$162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50'!$B$163:$C$163</c:f>
              <c:numCache>
                <c:formatCode>0%</c:formatCode>
                <c:ptCount val="2"/>
                <c:pt idx="0">
                  <c:v>0.33782824698367636</c:v>
                </c:pt>
                <c:pt idx="1">
                  <c:v>0.66217175301632358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50'!$B$162:$C$162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50'!$C$158</c:f>
              <c:numCache>
                <c:formatCode>General</c:formatCode>
                <c:ptCount val="1"/>
                <c:pt idx="0">
                  <c:v>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23</xdr:row>
      <xdr:rowOff>172810</xdr:rowOff>
    </xdr:from>
    <xdr:to>
      <xdr:col>11</xdr:col>
      <xdr:colOff>27213</xdr:colOff>
      <xdr:row>44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79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145</xdr:row>
      <xdr:rowOff>140155</xdr:rowOff>
    </xdr:from>
    <xdr:to>
      <xdr:col>6</xdr:col>
      <xdr:colOff>481693</xdr:colOff>
      <xdr:row>159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183</xdr:row>
      <xdr:rowOff>36739</xdr:rowOff>
    </xdr:from>
    <xdr:to>
      <xdr:col>11</xdr:col>
      <xdr:colOff>679602</xdr:colOff>
      <xdr:row>212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99</xdr:row>
      <xdr:rowOff>176778</xdr:rowOff>
    </xdr:from>
    <xdr:to>
      <xdr:col>8</xdr:col>
      <xdr:colOff>174626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58</xdr:row>
      <xdr:rowOff>6804</xdr:rowOff>
    </xdr:from>
    <xdr:to>
      <xdr:col>11</xdr:col>
      <xdr:colOff>394607</xdr:colOff>
      <xdr:row>78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160</xdr:row>
      <xdr:rowOff>146504</xdr:rowOff>
    </xdr:from>
    <xdr:to>
      <xdr:col>7</xdr:col>
      <xdr:colOff>462643</xdr:colOff>
      <xdr:row>179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216</xdr:row>
      <xdr:rowOff>138793</xdr:rowOff>
    </xdr:from>
    <xdr:to>
      <xdr:col>6</xdr:col>
      <xdr:colOff>612321</xdr:colOff>
      <xdr:row>234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showGridLines="0" tabSelected="1" zoomScale="60" zoomScaleNormal="60" workbookViewId="0">
      <selection activeCell="A3" sqref="A3"/>
    </sheetView>
  </sheetViews>
  <sheetFormatPr defaultColWidth="10.9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4" ht="15" thickBot="1" x14ac:dyDescent="0.4"/>
    <row r="3" spans="1:4" ht="23.5" x14ac:dyDescent="0.35">
      <c r="A3" s="43" t="s">
        <v>34</v>
      </c>
      <c r="B3" s="44" t="s">
        <v>52</v>
      </c>
    </row>
    <row r="4" spans="1:4" ht="24" thickBot="1" x14ac:dyDescent="0.4">
      <c r="A4" s="45" t="s">
        <v>30</v>
      </c>
      <c r="B4" s="46" t="s">
        <v>53</v>
      </c>
    </row>
    <row r="7" spans="1:4" x14ac:dyDescent="0.35">
      <c r="A7" s="16" t="s">
        <v>2</v>
      </c>
      <c r="B7" s="16" t="s">
        <v>3</v>
      </c>
      <c r="C7" s="16" t="s">
        <v>29</v>
      </c>
    </row>
    <row r="8" spans="1:4" x14ac:dyDescent="0.35">
      <c r="A8" s="20" t="s">
        <v>13</v>
      </c>
      <c r="B8" s="18">
        <v>59425</v>
      </c>
      <c r="C8" s="19">
        <f>+B8/$B$15</f>
        <v>0.72786399323885698</v>
      </c>
    </row>
    <row r="9" spans="1:4" x14ac:dyDescent="0.35">
      <c r="A9" s="20" t="s">
        <v>14</v>
      </c>
      <c r="B9" s="18">
        <v>11811</v>
      </c>
      <c r="C9" s="19">
        <f>+B9/$B$15</f>
        <v>0.14466641353208481</v>
      </c>
    </row>
    <row r="10" spans="1:4" x14ac:dyDescent="0.35">
      <c r="A10" s="20" t="s">
        <v>12</v>
      </c>
      <c r="B10" s="18">
        <v>4038</v>
      </c>
      <c r="C10" s="19">
        <f>+B10/$B$15</f>
        <v>4.9459231042465371E-2</v>
      </c>
    </row>
    <row r="11" spans="1:4" x14ac:dyDescent="0.35">
      <c r="A11" s="20" t="s">
        <v>0</v>
      </c>
      <c r="B11" s="18">
        <v>3603</v>
      </c>
      <c r="C11" s="19">
        <f>+B11/$B$15</f>
        <v>4.4131156375929348E-2</v>
      </c>
    </row>
    <row r="12" spans="1:4" x14ac:dyDescent="0.35">
      <c r="A12" s="20" t="s">
        <v>35</v>
      </c>
      <c r="B12" s="18">
        <v>1569</v>
      </c>
      <c r="C12" s="19">
        <f>+B12/$B$15</f>
        <v>1.9217814142057494E-2</v>
      </c>
    </row>
    <row r="13" spans="1:4" x14ac:dyDescent="0.35">
      <c r="A13" s="20" t="s">
        <v>19</v>
      </c>
      <c r="B13" s="18">
        <v>1161</v>
      </c>
      <c r="C13" s="19">
        <f>+B13/$B$15</f>
        <v>1.4220447558271988E-2</v>
      </c>
    </row>
    <row r="14" spans="1:4" x14ac:dyDescent="0.35">
      <c r="A14" s="20" t="s">
        <v>54</v>
      </c>
      <c r="B14" s="18">
        <v>36</v>
      </c>
      <c r="C14" s="19">
        <f>+B14/$B$15</f>
        <v>4.4094411033401517E-4</v>
      </c>
    </row>
    <row r="15" spans="1:4" x14ac:dyDescent="0.35">
      <c r="A15" s="16" t="s">
        <v>1</v>
      </c>
      <c r="B15" s="51">
        <f>SUM(B8:B14)</f>
        <v>81643</v>
      </c>
      <c r="C15" s="53">
        <f>+B15/$B$15</f>
        <v>1</v>
      </c>
      <c r="D15" s="4"/>
    </row>
    <row r="16" spans="1:4" x14ac:dyDescent="0.35">
      <c r="D16" s="4"/>
    </row>
    <row r="17" spans="1:4" x14ac:dyDescent="0.35">
      <c r="D17" s="4"/>
    </row>
    <row r="18" spans="1:4" x14ac:dyDescent="0.35">
      <c r="A18" s="2"/>
      <c r="B18" s="2"/>
      <c r="D18" s="4"/>
    </row>
    <row r="19" spans="1:4" x14ac:dyDescent="0.35">
      <c r="A19" s="2"/>
      <c r="B19" s="2"/>
      <c r="C19" s="14"/>
      <c r="D19" s="4"/>
    </row>
    <row r="20" spans="1:4" x14ac:dyDescent="0.35">
      <c r="A20" s="2"/>
      <c r="B20" s="2"/>
      <c r="C20" s="14"/>
      <c r="D20" s="4"/>
    </row>
    <row r="21" spans="1:4" x14ac:dyDescent="0.35">
      <c r="A21" s="2"/>
      <c r="B21" s="2"/>
      <c r="C21" s="14"/>
      <c r="D21" s="4"/>
    </row>
    <row r="22" spans="1:4" x14ac:dyDescent="0.35">
      <c r="A22" s="2"/>
      <c r="B22" s="2"/>
      <c r="C22" s="14"/>
      <c r="D22" s="4"/>
    </row>
    <row r="23" spans="1:4" x14ac:dyDescent="0.35">
      <c r="A23" s="2"/>
      <c r="B23" s="2"/>
      <c r="C23" s="15"/>
    </row>
    <row r="24" spans="1:4" x14ac:dyDescent="0.35">
      <c r="A24" s="2"/>
      <c r="B24" s="2"/>
      <c r="C24" s="15"/>
    </row>
    <row r="25" spans="1:4" x14ac:dyDescent="0.35">
      <c r="A25" s="1"/>
      <c r="B25" s="2"/>
      <c r="C25" s="15"/>
    </row>
    <row r="26" spans="1:4" x14ac:dyDescent="0.35">
      <c r="B26" s="2"/>
      <c r="C26" s="13"/>
    </row>
    <row r="27" spans="1:4" x14ac:dyDescent="0.35">
      <c r="C27" s="13"/>
    </row>
    <row r="28" spans="1:4" x14ac:dyDescent="0.35">
      <c r="A28" s="6" t="s">
        <v>37</v>
      </c>
      <c r="B28" s="6" t="s">
        <v>28</v>
      </c>
      <c r="C28" s="6" t="s">
        <v>29</v>
      </c>
    </row>
    <row r="29" spans="1:4" x14ac:dyDescent="0.35">
      <c r="A29" s="20" t="s">
        <v>55</v>
      </c>
      <c r="B29" s="21">
        <v>32569699804</v>
      </c>
      <c r="C29" s="22">
        <f>+B29/$B$34</f>
        <v>0.43330359552527659</v>
      </c>
    </row>
    <row r="30" spans="1:4" x14ac:dyDescent="0.35">
      <c r="A30" s="20" t="s">
        <v>4</v>
      </c>
      <c r="B30" s="21">
        <v>24364346025</v>
      </c>
      <c r="C30" s="22">
        <f>+B30/$B$34</f>
        <v>0.32414049864708666</v>
      </c>
    </row>
    <row r="31" spans="1:4" x14ac:dyDescent="0.35">
      <c r="A31" s="20" t="s">
        <v>5</v>
      </c>
      <c r="B31" s="21">
        <v>13237829380</v>
      </c>
      <c r="C31" s="22">
        <f>+B31/$B$34</f>
        <v>0.17611458201403762</v>
      </c>
    </row>
    <row r="32" spans="1:4" x14ac:dyDescent="0.35">
      <c r="A32" s="20" t="s">
        <v>6</v>
      </c>
      <c r="B32" s="21">
        <v>4347057554</v>
      </c>
      <c r="C32" s="22">
        <f>+B32/$B$34</f>
        <v>5.7832761107370817E-2</v>
      </c>
    </row>
    <row r="33" spans="1:4" x14ac:dyDescent="0.35">
      <c r="A33" s="20" t="s">
        <v>47</v>
      </c>
      <c r="B33" s="21">
        <v>647071259</v>
      </c>
      <c r="C33" s="22">
        <f>+B33/$B$34</f>
        <v>8.6085627062283589E-3</v>
      </c>
    </row>
    <row r="34" spans="1:4" x14ac:dyDescent="0.35">
      <c r="A34" s="6" t="s">
        <v>1</v>
      </c>
      <c r="B34" s="23">
        <f>SUM(B29:B33)</f>
        <v>75166004022</v>
      </c>
      <c r="C34" s="22">
        <v>1</v>
      </c>
    </row>
    <row r="35" spans="1:4" x14ac:dyDescent="0.35">
      <c r="C35" s="13"/>
    </row>
    <row r="36" spans="1:4" x14ac:dyDescent="0.35">
      <c r="A36" s="2"/>
      <c r="B36" s="54"/>
      <c r="C36" s="13"/>
      <c r="D36" s="3"/>
    </row>
    <row r="37" spans="1:4" x14ac:dyDescent="0.35">
      <c r="B37" s="54"/>
      <c r="C37" s="13"/>
      <c r="D37" s="3"/>
    </row>
    <row r="38" spans="1:4" x14ac:dyDescent="0.35">
      <c r="B38" s="54"/>
      <c r="C38" s="13"/>
      <c r="D38" s="3"/>
    </row>
    <row r="39" spans="1:4" x14ac:dyDescent="0.35">
      <c r="B39" s="54"/>
      <c r="C39" s="13"/>
    </row>
    <row r="40" spans="1:4" x14ac:dyDescent="0.35">
      <c r="B40" s="54"/>
      <c r="C40" s="13"/>
    </row>
    <row r="41" spans="1:4" x14ac:dyDescent="0.35">
      <c r="A41" s="6" t="s">
        <v>10</v>
      </c>
      <c r="B41" s="6" t="s">
        <v>28</v>
      </c>
      <c r="C41" s="6" t="s">
        <v>29</v>
      </c>
    </row>
    <row r="42" spans="1:4" x14ac:dyDescent="0.35">
      <c r="A42" s="20" t="s">
        <v>7</v>
      </c>
      <c r="B42" s="24">
        <v>36540600862</v>
      </c>
      <c r="C42" s="19">
        <f>+B42/$B$44</f>
        <v>0.44754840414593</v>
      </c>
    </row>
    <row r="43" spans="1:4" x14ac:dyDescent="0.35">
      <c r="A43" s="20" t="s">
        <v>8</v>
      </c>
      <c r="B43" s="24">
        <v>45105541820</v>
      </c>
      <c r="C43" s="19">
        <f>+B43/$B$44</f>
        <v>0.55245159585407</v>
      </c>
    </row>
    <row r="44" spans="1:4" x14ac:dyDescent="0.35">
      <c r="A44" s="6" t="s">
        <v>1</v>
      </c>
      <c r="B44" s="7">
        <f>SUM(B42:B43)</f>
        <v>81646142682</v>
      </c>
      <c r="C44" s="19">
        <f>+B44/$B$44</f>
        <v>1</v>
      </c>
    </row>
    <row r="45" spans="1:4" x14ac:dyDescent="0.35">
      <c r="A45" s="12"/>
      <c r="B45" s="12"/>
      <c r="C45" s="15"/>
    </row>
    <row r="46" spans="1:4" x14ac:dyDescent="0.35">
      <c r="A46" s="16" t="s">
        <v>11</v>
      </c>
      <c r="B46" s="6" t="s">
        <v>28</v>
      </c>
      <c r="C46" s="6" t="s">
        <v>29</v>
      </c>
    </row>
    <row r="47" spans="1:4" x14ac:dyDescent="0.35">
      <c r="A47" s="20" t="s">
        <v>39</v>
      </c>
      <c r="B47" s="24">
        <v>27095152061</v>
      </c>
      <c r="C47" s="19">
        <f>+B47/$B$51</f>
        <v>0.33186077346644194</v>
      </c>
    </row>
    <row r="48" spans="1:4" x14ac:dyDescent="0.35">
      <c r="A48" s="20" t="s">
        <v>15</v>
      </c>
      <c r="B48" s="24">
        <v>7491303072</v>
      </c>
      <c r="C48" s="19">
        <f>+B48/$B$51</f>
        <v>9.1753300595933229E-2</v>
      </c>
    </row>
    <row r="49" spans="1:3" x14ac:dyDescent="0.35">
      <c r="A49" s="20" t="s">
        <v>41</v>
      </c>
      <c r="B49" s="24">
        <v>46223971878</v>
      </c>
      <c r="C49" s="19">
        <f>+B49/$B$51</f>
        <v>0.56615010041608127</v>
      </c>
    </row>
    <row r="50" spans="1:3" x14ac:dyDescent="0.35">
      <c r="A50" s="20" t="s">
        <v>42</v>
      </c>
      <c r="B50" s="24">
        <v>835715671</v>
      </c>
      <c r="C50" s="19">
        <f>+B50/$B$51</f>
        <v>1.0235825521543529E-2</v>
      </c>
    </row>
    <row r="51" spans="1:3" x14ac:dyDescent="0.35">
      <c r="A51" s="6" t="s">
        <v>1</v>
      </c>
      <c r="B51" s="7">
        <f>SUM(B47:B50)</f>
        <v>81646142682</v>
      </c>
      <c r="C51" s="19">
        <f>+B51/$B$51</f>
        <v>1</v>
      </c>
    </row>
    <row r="52" spans="1:3" x14ac:dyDescent="0.35">
      <c r="A52" s="12"/>
      <c r="B52" s="12"/>
      <c r="C52" s="12"/>
    </row>
    <row r="53" spans="1:3" x14ac:dyDescent="0.35">
      <c r="A53" s="12"/>
      <c r="B53" s="12"/>
      <c r="C53" s="12"/>
    </row>
    <row r="54" spans="1:3" x14ac:dyDescent="0.35">
      <c r="A54" s="6" t="s">
        <v>38</v>
      </c>
      <c r="B54" s="6" t="s">
        <v>28</v>
      </c>
      <c r="C54" s="6" t="s">
        <v>29</v>
      </c>
    </row>
    <row r="55" spans="1:3" x14ac:dyDescent="0.35">
      <c r="A55" s="20" t="s">
        <v>7</v>
      </c>
      <c r="B55" s="24">
        <v>32015188986</v>
      </c>
      <c r="C55" s="19">
        <f>+B55/$B$57</f>
        <v>0.69261008271851732</v>
      </c>
    </row>
    <row r="56" spans="1:3" x14ac:dyDescent="0.35">
      <c r="A56" s="20" t="s">
        <v>8</v>
      </c>
      <c r="B56" s="24">
        <v>14208782892</v>
      </c>
      <c r="C56" s="19">
        <f t="shared" ref="C56:C57" si="0">+B56/$B$57</f>
        <v>0.30738991728148263</v>
      </c>
    </row>
    <row r="57" spans="1:3" x14ac:dyDescent="0.35">
      <c r="A57" s="6" t="s">
        <v>1</v>
      </c>
      <c r="B57" s="7">
        <f>SUM(B55:B56)</f>
        <v>46223971878</v>
      </c>
      <c r="C57" s="19">
        <f t="shared" si="0"/>
        <v>1</v>
      </c>
    </row>
    <row r="61" spans="1:3" x14ac:dyDescent="0.35">
      <c r="A61" s="6" t="s">
        <v>23</v>
      </c>
      <c r="B61" s="6" t="s">
        <v>28</v>
      </c>
    </row>
    <row r="62" spans="1:3" x14ac:dyDescent="0.35">
      <c r="A62" s="20" t="s">
        <v>56</v>
      </c>
      <c r="B62" s="21">
        <v>34800997896</v>
      </c>
    </row>
    <row r="63" spans="1:3" x14ac:dyDescent="0.35">
      <c r="A63" s="20" t="s">
        <v>57</v>
      </c>
      <c r="B63" s="21">
        <v>10327958615</v>
      </c>
    </row>
    <row r="64" spans="1:3" x14ac:dyDescent="0.35">
      <c r="A64" s="20" t="s">
        <v>58</v>
      </c>
      <c r="B64" s="21">
        <v>3542844270</v>
      </c>
    </row>
    <row r="65" spans="1:5" x14ac:dyDescent="0.35">
      <c r="A65" s="20" t="s">
        <v>59</v>
      </c>
      <c r="B65" s="21">
        <v>3426733447</v>
      </c>
    </row>
    <row r="66" spans="1:5" x14ac:dyDescent="0.35">
      <c r="A66" s="20" t="s">
        <v>60</v>
      </c>
      <c r="B66" s="21">
        <v>2431585596</v>
      </c>
    </row>
    <row r="67" spans="1:5" x14ac:dyDescent="0.35">
      <c r="A67" s="6" t="s">
        <v>1</v>
      </c>
      <c r="B67" s="7">
        <f>SUM(B62:B66)</f>
        <v>54530119824</v>
      </c>
    </row>
    <row r="73" spans="1:5" x14ac:dyDescent="0.35">
      <c r="E73" s="3"/>
    </row>
    <row r="74" spans="1:5" x14ac:dyDescent="0.35">
      <c r="E74" s="3"/>
    </row>
    <row r="75" spans="1:5" x14ac:dyDescent="0.35">
      <c r="D75" s="3"/>
      <c r="E75" s="3"/>
    </row>
    <row r="76" spans="1:5" x14ac:dyDescent="0.35">
      <c r="D76" s="3"/>
      <c r="E76" s="3"/>
    </row>
    <row r="77" spans="1:5" x14ac:dyDescent="0.35">
      <c r="D77" s="3"/>
      <c r="E77" s="3"/>
    </row>
    <row r="78" spans="1:5" x14ac:dyDescent="0.35">
      <c r="C78" s="3"/>
      <c r="D78" s="3"/>
      <c r="E78" s="3"/>
    </row>
    <row r="79" spans="1:5" x14ac:dyDescent="0.35">
      <c r="C79" s="3"/>
      <c r="D79" s="3"/>
      <c r="E79" s="3"/>
    </row>
    <row r="80" spans="1:5" x14ac:dyDescent="0.35">
      <c r="D80" s="3"/>
      <c r="E80" s="3"/>
    </row>
    <row r="81" spans="1:5" x14ac:dyDescent="0.35">
      <c r="C81" s="3"/>
      <c r="D81" s="3"/>
      <c r="E81" s="3"/>
    </row>
    <row r="82" spans="1:5" x14ac:dyDescent="0.35">
      <c r="A82" s="3"/>
      <c r="B82" s="3"/>
      <c r="C82" s="3"/>
      <c r="D82" s="3"/>
      <c r="E82" s="3"/>
    </row>
    <row r="83" spans="1:5" x14ac:dyDescent="0.35">
      <c r="A83" s="6" t="s">
        <v>31</v>
      </c>
      <c r="B83" s="6" t="s">
        <v>25</v>
      </c>
      <c r="C83" s="3"/>
      <c r="D83" s="3"/>
      <c r="E83" s="3"/>
    </row>
    <row r="84" spans="1:5" x14ac:dyDescent="0.35">
      <c r="A84" s="20" t="s">
        <v>54</v>
      </c>
      <c r="B84" s="25">
        <v>1</v>
      </c>
      <c r="C84" s="3"/>
      <c r="D84" s="3"/>
      <c r="E84" s="3"/>
    </row>
    <row r="85" spans="1:5" x14ac:dyDescent="0.35">
      <c r="A85" s="20" t="s">
        <v>48</v>
      </c>
      <c r="B85" s="25">
        <v>2</v>
      </c>
      <c r="C85" s="3"/>
      <c r="D85" s="3"/>
      <c r="E85" s="3"/>
    </row>
    <row r="86" spans="1:5" x14ac:dyDescent="0.35">
      <c r="A86" s="20" t="s">
        <v>35</v>
      </c>
      <c r="B86" s="25">
        <v>29</v>
      </c>
      <c r="C86" s="3"/>
      <c r="D86" s="3"/>
      <c r="E86" s="3"/>
    </row>
    <row r="87" spans="1:5" x14ac:dyDescent="0.35">
      <c r="A87" s="20" t="s">
        <v>13</v>
      </c>
      <c r="B87" s="25">
        <v>235</v>
      </c>
      <c r="C87" s="3"/>
      <c r="D87" s="3"/>
      <c r="E87" s="3"/>
    </row>
    <row r="88" spans="1:5" x14ac:dyDescent="0.35">
      <c r="A88" s="20" t="s">
        <v>14</v>
      </c>
      <c r="B88" s="25">
        <v>627</v>
      </c>
      <c r="C88" s="3"/>
      <c r="D88" s="3"/>
      <c r="E88" s="3"/>
    </row>
    <row r="89" spans="1:5" x14ac:dyDescent="0.35">
      <c r="A89" s="20" t="s">
        <v>12</v>
      </c>
      <c r="B89" s="25">
        <v>653</v>
      </c>
      <c r="C89" s="3"/>
      <c r="D89" s="3"/>
      <c r="E89" s="3"/>
    </row>
    <row r="90" spans="1:5" x14ac:dyDescent="0.35">
      <c r="A90" s="20" t="s">
        <v>0</v>
      </c>
      <c r="B90" s="25">
        <v>4706</v>
      </c>
      <c r="C90" s="3"/>
      <c r="D90" s="3"/>
      <c r="E90" s="3"/>
    </row>
    <row r="91" spans="1:5" x14ac:dyDescent="0.35">
      <c r="A91" s="20" t="s">
        <v>19</v>
      </c>
      <c r="B91" s="25">
        <v>10320</v>
      </c>
      <c r="C91" s="3"/>
      <c r="D91" s="3"/>
      <c r="E91" s="3"/>
    </row>
    <row r="92" spans="1:5" x14ac:dyDescent="0.35">
      <c r="A92" s="3"/>
      <c r="B92" s="3"/>
      <c r="C92" s="3"/>
    </row>
    <row r="93" spans="1:5" x14ac:dyDescent="0.35">
      <c r="A93" s="3"/>
      <c r="B93" s="3"/>
      <c r="C93" s="3"/>
    </row>
    <row r="103" spans="1:2" x14ac:dyDescent="0.35">
      <c r="A103" s="26" t="s">
        <v>32</v>
      </c>
      <c r="B103" s="26" t="s">
        <v>18</v>
      </c>
    </row>
    <row r="104" spans="1:2" x14ac:dyDescent="0.35">
      <c r="A104" s="27" t="s">
        <v>7</v>
      </c>
      <c r="B104" s="28">
        <v>31104</v>
      </c>
    </row>
    <row r="105" spans="1:2" x14ac:dyDescent="0.35">
      <c r="A105" s="27" t="s">
        <v>8</v>
      </c>
      <c r="B105" s="28">
        <v>87428</v>
      </c>
    </row>
    <row r="106" spans="1:2" x14ac:dyDescent="0.35">
      <c r="A106" s="27" t="s">
        <v>9</v>
      </c>
      <c r="B106" s="28">
        <v>4133</v>
      </c>
    </row>
    <row r="107" spans="1:2" x14ac:dyDescent="0.35">
      <c r="A107" s="26" t="s">
        <v>1</v>
      </c>
      <c r="B107" s="29">
        <f>SUM(B104:B106)</f>
        <v>122665</v>
      </c>
    </row>
    <row r="118" spans="1:9" x14ac:dyDescent="0.35">
      <c r="E118" s="1"/>
    </row>
    <row r="119" spans="1:9" x14ac:dyDescent="0.35">
      <c r="E119" s="1"/>
    </row>
    <row r="120" spans="1:9" x14ac:dyDescent="0.35">
      <c r="H120" s="2"/>
      <c r="I120" s="2"/>
    </row>
    <row r="121" spans="1:9" x14ac:dyDescent="0.35">
      <c r="A121" s="16" t="s">
        <v>33</v>
      </c>
      <c r="B121" s="16" t="s">
        <v>25</v>
      </c>
      <c r="H121" s="2"/>
      <c r="I121" s="2"/>
    </row>
    <row r="122" spans="1:9" x14ac:dyDescent="0.35">
      <c r="A122" s="17" t="s">
        <v>39</v>
      </c>
      <c r="B122" s="30">
        <v>58246</v>
      </c>
      <c r="H122" s="2"/>
      <c r="I122" s="2"/>
    </row>
    <row r="123" spans="1:9" x14ac:dyDescent="0.35">
      <c r="A123" s="17" t="s">
        <v>15</v>
      </c>
      <c r="B123" s="30">
        <v>871</v>
      </c>
      <c r="H123" s="2"/>
      <c r="I123" s="2"/>
    </row>
    <row r="124" spans="1:9" x14ac:dyDescent="0.35">
      <c r="A124" s="17" t="s">
        <v>41</v>
      </c>
      <c r="B124" s="30">
        <v>14551</v>
      </c>
      <c r="H124" s="2"/>
      <c r="I124" s="2"/>
    </row>
    <row r="125" spans="1:9" x14ac:dyDescent="0.35">
      <c r="A125" s="17" t="s">
        <v>42</v>
      </c>
      <c r="B125" s="30">
        <v>48997</v>
      </c>
      <c r="E125" s="1"/>
      <c r="H125" s="2"/>
      <c r="I125" s="2"/>
    </row>
    <row r="126" spans="1:9" x14ac:dyDescent="0.35">
      <c r="A126" s="16" t="s">
        <v>18</v>
      </c>
      <c r="B126" s="52">
        <f>SUM(B122:B125)</f>
        <v>122665</v>
      </c>
      <c r="D126" s="1"/>
      <c r="H126" s="2"/>
      <c r="I126" s="2"/>
    </row>
    <row r="127" spans="1:9" x14ac:dyDescent="0.35">
      <c r="D127" s="1"/>
      <c r="H127" s="2"/>
      <c r="I127" s="2"/>
    </row>
    <row r="128" spans="1:9" x14ac:dyDescent="0.35">
      <c r="D128" s="1"/>
    </row>
    <row r="129" spans="4:7" x14ac:dyDescent="0.35">
      <c r="D129" s="1"/>
    </row>
    <row r="130" spans="4:7" x14ac:dyDescent="0.35">
      <c r="D130" s="1"/>
    </row>
    <row r="131" spans="4:7" x14ac:dyDescent="0.35">
      <c r="D131" s="1"/>
    </row>
    <row r="132" spans="4:7" x14ac:dyDescent="0.35">
      <c r="D132" s="1"/>
    </row>
    <row r="133" spans="4:7" x14ac:dyDescent="0.35">
      <c r="D133" s="1"/>
    </row>
    <row r="136" spans="4:7" x14ac:dyDescent="0.35">
      <c r="D136" s="1"/>
    </row>
    <row r="137" spans="4:7" x14ac:dyDescent="0.35">
      <c r="D137" s="1"/>
    </row>
    <row r="138" spans="4:7" x14ac:dyDescent="0.35">
      <c r="D138" s="1"/>
    </row>
    <row r="139" spans="4:7" x14ac:dyDescent="0.35">
      <c r="D139" s="1"/>
      <c r="G139" s="2"/>
    </row>
    <row r="140" spans="4:7" x14ac:dyDescent="0.35">
      <c r="D140" s="1"/>
      <c r="G140" s="2"/>
    </row>
    <row r="141" spans="4:7" x14ac:dyDescent="0.35">
      <c r="D141" s="1"/>
    </row>
    <row r="142" spans="4:7" x14ac:dyDescent="0.35">
      <c r="D142" s="1"/>
      <c r="E142" s="1"/>
    </row>
    <row r="143" spans="4:7" x14ac:dyDescent="0.35">
      <c r="D143" s="1"/>
      <c r="E143" s="1"/>
    </row>
    <row r="144" spans="4:7" x14ac:dyDescent="0.35">
      <c r="D144" s="1"/>
      <c r="E144" s="1"/>
    </row>
    <row r="145" spans="1:5" x14ac:dyDescent="0.35">
      <c r="D145" s="1"/>
      <c r="E145" s="1"/>
    </row>
    <row r="146" spans="1:5" ht="37.5" customHeight="1" x14ac:dyDescent="0.35">
      <c r="E146" s="1"/>
    </row>
    <row r="147" spans="1:5" ht="40.5" customHeight="1" x14ac:dyDescent="0.35">
      <c r="D147" s="5"/>
    </row>
    <row r="148" spans="1:5" ht="36.75" customHeight="1" thickBot="1" x14ac:dyDescent="0.4">
      <c r="D148" s="5"/>
    </row>
    <row r="149" spans="1:5" ht="21.5" thickBot="1" x14ac:dyDescent="0.4">
      <c r="A149" s="31" t="s">
        <v>26</v>
      </c>
      <c r="B149" s="32" t="s">
        <v>27</v>
      </c>
      <c r="D149" s="5"/>
    </row>
    <row r="150" spans="1:5" ht="16" thickBot="1" x14ac:dyDescent="0.4">
      <c r="A150" s="33" t="s">
        <v>21</v>
      </c>
      <c r="B150" s="34">
        <f>+B156+C156</f>
        <v>355</v>
      </c>
    </row>
    <row r="151" spans="1:5" ht="16" thickBot="1" x14ac:dyDescent="0.4">
      <c r="A151" s="33" t="s">
        <v>20</v>
      </c>
      <c r="B151" s="34">
        <f>+B157+C157</f>
        <v>1054</v>
      </c>
    </row>
    <row r="152" spans="1:5" ht="16" thickBot="1" x14ac:dyDescent="0.4">
      <c r="A152" s="35" t="s">
        <v>22</v>
      </c>
      <c r="B152" s="36">
        <f>SUM(B150:B151)</f>
        <v>1409</v>
      </c>
      <c r="D152" s="5"/>
    </row>
    <row r="153" spans="1:5" x14ac:dyDescent="0.35">
      <c r="D153" s="5"/>
    </row>
    <row r="154" spans="1:5" ht="15" thickBot="1" x14ac:dyDescent="0.4">
      <c r="A154" s="37"/>
      <c r="B154" s="37"/>
      <c r="C154" s="37"/>
      <c r="D154" s="5"/>
    </row>
    <row r="155" spans="1:5" ht="21.5" thickBot="1" x14ac:dyDescent="0.4">
      <c r="A155" s="31" t="s">
        <v>26</v>
      </c>
      <c r="B155" s="32" t="s">
        <v>8</v>
      </c>
      <c r="C155" s="32" t="s">
        <v>7</v>
      </c>
      <c r="D155" s="5"/>
    </row>
    <row r="156" spans="1:5" ht="16" thickBot="1" x14ac:dyDescent="0.4">
      <c r="A156" s="33" t="s">
        <v>21</v>
      </c>
      <c r="B156" s="34">
        <v>101</v>
      </c>
      <c r="C156" s="34">
        <v>254</v>
      </c>
      <c r="D156" s="5"/>
    </row>
    <row r="157" spans="1:5" ht="16" thickBot="1" x14ac:dyDescent="0.4">
      <c r="A157" s="33" t="s">
        <v>40</v>
      </c>
      <c r="B157" s="34">
        <v>375</v>
      </c>
      <c r="C157" s="34">
        <v>679</v>
      </c>
      <c r="D157" s="5"/>
    </row>
    <row r="158" spans="1:5" ht="16" thickBot="1" x14ac:dyDescent="0.4">
      <c r="A158" s="35" t="s">
        <v>22</v>
      </c>
      <c r="B158" s="36">
        <f>SUM(B156:B157)</f>
        <v>476</v>
      </c>
      <c r="C158" s="36">
        <f>SUM(C156:C157)</f>
        <v>933</v>
      </c>
    </row>
    <row r="160" spans="1:5" x14ac:dyDescent="0.35">
      <c r="A160" s="37"/>
      <c r="B160" s="37"/>
      <c r="C160" s="37"/>
    </row>
    <row r="161" spans="1:3" ht="15" thickBot="1" x14ac:dyDescent="0.4">
      <c r="A161" s="37"/>
      <c r="B161" s="37"/>
      <c r="C161" s="37"/>
    </row>
    <row r="162" spans="1:3" ht="15" thickBot="1" x14ac:dyDescent="0.4">
      <c r="A162" s="37"/>
      <c r="B162" s="38" t="s">
        <v>8</v>
      </c>
      <c r="C162" s="32" t="s">
        <v>7</v>
      </c>
    </row>
    <row r="163" spans="1:3" ht="16" thickBot="1" x14ac:dyDescent="0.4">
      <c r="A163" s="37"/>
      <c r="B163" s="39">
        <f>B158/B152</f>
        <v>0.33782824698367636</v>
      </c>
      <c r="C163" s="40">
        <f>C158/B152</f>
        <v>0.66217175301632358</v>
      </c>
    </row>
    <row r="171" spans="1:3" ht="27" customHeight="1" x14ac:dyDescent="0.35"/>
    <row r="173" spans="1:3" ht="15" customHeight="1" x14ac:dyDescent="0.35"/>
    <row r="176" spans="1:3" ht="33.75" customHeight="1" x14ac:dyDescent="0.35"/>
    <row r="180" spans="1:2" ht="17.25" customHeight="1" x14ac:dyDescent="0.35"/>
    <row r="182" spans="1:2" ht="17.25" customHeight="1" x14ac:dyDescent="0.35"/>
    <row r="183" spans="1:2" ht="15" customHeight="1" x14ac:dyDescent="0.35"/>
    <row r="187" spans="1:2" ht="27.5" customHeight="1" x14ac:dyDescent="0.35">
      <c r="A187" s="41" t="s">
        <v>24</v>
      </c>
      <c r="B187" s="42" t="s">
        <v>25</v>
      </c>
    </row>
    <row r="188" spans="1:2" ht="15" thickBot="1" x14ac:dyDescent="0.4">
      <c r="A188" s="49" t="s">
        <v>16</v>
      </c>
      <c r="B188" s="50">
        <v>2</v>
      </c>
    </row>
    <row r="189" spans="1:2" ht="15" thickBot="1" x14ac:dyDescent="0.4">
      <c r="A189" s="49" t="s">
        <v>17</v>
      </c>
      <c r="B189" s="50">
        <v>4</v>
      </c>
    </row>
    <row r="190" spans="1:2" ht="15" thickBot="1" x14ac:dyDescent="0.4">
      <c r="A190" s="49" t="s">
        <v>43</v>
      </c>
      <c r="B190" s="50">
        <v>14</v>
      </c>
    </row>
    <row r="191" spans="1:2" ht="15" thickBot="1" x14ac:dyDescent="0.4">
      <c r="A191" s="49" t="s">
        <v>44</v>
      </c>
      <c r="B191" s="50">
        <v>84</v>
      </c>
    </row>
    <row r="192" spans="1:2" ht="15" thickBot="1" x14ac:dyDescent="0.4">
      <c r="A192" s="49" t="s">
        <v>49</v>
      </c>
      <c r="B192" s="50">
        <v>1</v>
      </c>
    </row>
    <row r="193" spans="1:2" ht="15" thickBot="1" x14ac:dyDescent="0.4">
      <c r="A193" s="49" t="s">
        <v>45</v>
      </c>
      <c r="B193" s="50">
        <v>1</v>
      </c>
    </row>
    <row r="194" spans="1:2" ht="15" thickBot="1" x14ac:dyDescent="0.4">
      <c r="A194" s="49" t="s">
        <v>50</v>
      </c>
      <c r="B194" s="50">
        <v>3</v>
      </c>
    </row>
    <row r="195" spans="1:2" ht="15" thickBot="1" x14ac:dyDescent="0.4">
      <c r="A195" s="49" t="s">
        <v>61</v>
      </c>
      <c r="B195" s="50">
        <v>2</v>
      </c>
    </row>
    <row r="196" spans="1:2" ht="15" thickBot="1" x14ac:dyDescent="0.4">
      <c r="A196" s="49" t="s">
        <v>51</v>
      </c>
      <c r="B196" s="50">
        <v>1</v>
      </c>
    </row>
    <row r="197" spans="1:2" ht="15" thickBot="1" x14ac:dyDescent="0.4">
      <c r="A197" s="49" t="s">
        <v>46</v>
      </c>
      <c r="B197" s="50">
        <v>1</v>
      </c>
    </row>
    <row r="198" spans="1:2" ht="15" thickBot="1" x14ac:dyDescent="0.4">
      <c r="A198" s="49" t="s">
        <v>62</v>
      </c>
      <c r="B198" s="50">
        <v>8</v>
      </c>
    </row>
    <row r="199" spans="1:2" ht="15" thickBot="1" x14ac:dyDescent="0.4">
      <c r="A199" s="49"/>
      <c r="B199" s="50"/>
    </row>
    <row r="211" spans="1:6" x14ac:dyDescent="0.35">
      <c r="D211" s="10"/>
    </row>
    <row r="212" spans="1:6" x14ac:dyDescent="0.35">
      <c r="A212" s="8"/>
      <c r="D212" s="9"/>
      <c r="E212" s="10"/>
    </row>
    <row r="213" spans="1:6" x14ac:dyDescent="0.35">
      <c r="A213" s="9"/>
      <c r="B213" s="9"/>
      <c r="C213" s="9"/>
      <c r="D213" s="11"/>
      <c r="E213" s="9"/>
      <c r="F213" s="10"/>
    </row>
    <row r="214" spans="1:6" x14ac:dyDescent="0.35">
      <c r="A214" s="9"/>
      <c r="C214" s="9"/>
      <c r="D214" s="11"/>
      <c r="E214" s="9"/>
      <c r="F214" s="10"/>
    </row>
    <row r="215" spans="1:6" x14ac:dyDescent="0.35">
      <c r="A215" s="11"/>
      <c r="B215" s="11"/>
      <c r="C215" s="11"/>
      <c r="D215" s="11"/>
      <c r="E215" s="9"/>
      <c r="F215" s="10"/>
    </row>
    <row r="216" spans="1:6" x14ac:dyDescent="0.35">
      <c r="A216" s="11"/>
      <c r="B216" s="11"/>
      <c r="C216" s="11"/>
      <c r="D216" s="11"/>
      <c r="E216" s="9"/>
      <c r="F216" s="10"/>
    </row>
    <row r="217" spans="1:6" x14ac:dyDescent="0.35">
      <c r="A217" s="11"/>
      <c r="B217" s="11"/>
      <c r="C217" s="11"/>
      <c r="D217" s="11"/>
      <c r="E217" s="9"/>
      <c r="F217" s="10"/>
    </row>
    <row r="218" spans="1:6" ht="15" thickBot="1" x14ac:dyDescent="0.4">
      <c r="A218" s="41" t="s">
        <v>36</v>
      </c>
      <c r="B218" s="42" t="s">
        <v>25</v>
      </c>
      <c r="C218" s="11"/>
      <c r="D218" s="11"/>
      <c r="E218" s="9"/>
      <c r="F218" s="10"/>
    </row>
    <row r="219" spans="1:6" ht="15" thickBot="1" x14ac:dyDescent="0.4">
      <c r="A219" s="47" t="s">
        <v>7</v>
      </c>
      <c r="B219" s="48">
        <v>47</v>
      </c>
      <c r="C219" s="11"/>
      <c r="D219" s="11"/>
      <c r="E219" s="9"/>
      <c r="F219" s="10"/>
    </row>
    <row r="220" spans="1:6" ht="15" thickBot="1" x14ac:dyDescent="0.4">
      <c r="A220" s="49" t="s">
        <v>8</v>
      </c>
      <c r="B220" s="50">
        <v>74</v>
      </c>
      <c r="C220" s="11"/>
      <c r="D220" s="9"/>
      <c r="E220" s="9"/>
    </row>
    <row r="221" spans="1:6" ht="15" thickBot="1" x14ac:dyDescent="0.4">
      <c r="A221" s="47"/>
      <c r="B221" s="48"/>
      <c r="C221" s="11"/>
    </row>
    <row r="222" spans="1:6" x14ac:dyDescent="0.35">
      <c r="A222" s="9"/>
      <c r="B222" s="9"/>
      <c r="C222" s="9"/>
    </row>
  </sheetData>
  <sortState xmlns:xlrd2="http://schemas.microsoft.com/office/spreadsheetml/2017/richdata2" ref="A8:C15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Boletin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dcterms:created xsi:type="dcterms:W3CDTF">2018-01-05T14:00:40Z</dcterms:created>
  <dcterms:modified xsi:type="dcterms:W3CDTF">2024-10-15T13:05:39Z</dcterms:modified>
</cp:coreProperties>
</file>